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"/>
    </mc:Choice>
  </mc:AlternateContent>
  <xr:revisionPtr revIDLastSave="0" documentId="13_ncr:1_{04926BEC-5C7C-46FF-8C5C-5DF8D6945D7B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ASSENZE 2018" sheetId="1" r:id="rId1"/>
    <sheet name="ASSENZE 2020" sheetId="4" r:id="rId2"/>
  </sheets>
  <calcPr calcId="191029"/>
</workbook>
</file>

<file path=xl/calcChain.xml><?xml version="1.0" encoding="utf-8"?>
<calcChain xmlns="http://schemas.openxmlformats.org/spreadsheetml/2006/main">
  <c r="H15" i="4" l="1"/>
  <c r="H14" i="4"/>
  <c r="H13" i="4"/>
  <c r="H12" i="4"/>
  <c r="H11" i="4"/>
  <c r="H10" i="4"/>
  <c r="H9" i="4"/>
  <c r="H8" i="4"/>
  <c r="H7" i="4"/>
  <c r="H6" i="4"/>
  <c r="H5" i="4"/>
  <c r="H4" i="4"/>
  <c r="G15" i="4"/>
  <c r="G14" i="4"/>
  <c r="G13" i="4"/>
  <c r="G12" i="4"/>
  <c r="G11" i="4"/>
  <c r="G10" i="4"/>
  <c r="G9" i="4"/>
  <c r="G8" i="4"/>
  <c r="G7" i="4"/>
  <c r="G6" i="4"/>
  <c r="G5" i="4"/>
  <c r="G4" i="4"/>
  <c r="C15" i="4"/>
  <c r="F15" i="4"/>
  <c r="D15" i="4"/>
  <c r="D14" i="4"/>
  <c r="C14" i="4"/>
  <c r="D13" i="4"/>
  <c r="C13" i="4"/>
  <c r="D12" i="4"/>
  <c r="C12" i="4"/>
  <c r="F11" i="4"/>
  <c r="D11" i="4"/>
  <c r="C11" i="4"/>
  <c r="D10" i="4"/>
  <c r="C10" i="4"/>
  <c r="D9" i="4"/>
  <c r="C9" i="4"/>
  <c r="D8" i="4"/>
  <c r="E8" i="4" s="1"/>
  <c r="D7" i="4"/>
  <c r="C7" i="4"/>
  <c r="F6" i="4"/>
  <c r="D6" i="4"/>
  <c r="C6" i="4"/>
  <c r="D5" i="4"/>
  <c r="E5" i="4" s="1"/>
  <c r="C4" i="4"/>
  <c r="D4" i="4"/>
  <c r="E4" i="4" l="1"/>
  <c r="E15" i="4"/>
  <c r="E14" i="4"/>
  <c r="E13" i="4"/>
  <c r="E12" i="4"/>
  <c r="E11" i="4"/>
  <c r="E10" i="4"/>
  <c r="E9" i="4"/>
  <c r="E7" i="4"/>
  <c r="E6" i="4"/>
  <c r="H10" i="1"/>
  <c r="H5" i="1"/>
  <c r="G4" i="1"/>
  <c r="E6" i="1"/>
  <c r="E8" i="1"/>
  <c r="H8" i="1" s="1"/>
  <c r="E11" i="1"/>
  <c r="E12" i="1"/>
  <c r="E13" i="1"/>
  <c r="H13" i="1" s="1"/>
  <c r="E14" i="1"/>
  <c r="E15" i="1"/>
  <c r="H15" i="1" s="1"/>
  <c r="E4" i="1"/>
  <c r="H4" i="1" s="1"/>
  <c r="G15" i="1"/>
  <c r="G14" i="1"/>
  <c r="G13" i="1"/>
  <c r="H12" i="1"/>
  <c r="G12" i="1"/>
  <c r="H11" i="1"/>
  <c r="G11" i="1"/>
  <c r="G10" i="1"/>
  <c r="H9" i="1"/>
  <c r="G9" i="1"/>
  <c r="G8" i="1"/>
  <c r="G7" i="1"/>
  <c r="H7" i="1"/>
  <c r="G6" i="1"/>
  <c r="G5" i="1"/>
  <c r="H6" i="1" l="1"/>
  <c r="H14" i="1"/>
</calcChain>
</file>

<file path=xl/sharedStrings.xml><?xml version="1.0" encoding="utf-8"?>
<sst xmlns="http://schemas.openxmlformats.org/spreadsheetml/2006/main" count="40" uniqueCount="21">
  <si>
    <t>N.dipendenti</t>
  </si>
  <si>
    <t>Giornate del mese</t>
  </si>
  <si>
    <t>Giorni lavorati</t>
  </si>
  <si>
    <t>Giorni assenza</t>
  </si>
  <si>
    <t>Di cui ferie</t>
  </si>
  <si>
    <t>% giorni lavorati</t>
  </si>
  <si>
    <t>% giorni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</si>
  <si>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</si>
  <si>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</si>
  <si>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</si>
  <si>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</si>
  <si>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</si>
  <si>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</si>
  <si>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</si>
  <si>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</si>
  <si>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</si>
  <si>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</si>
  <si>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</si>
  <si>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</si>
  <si>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Percentuali di assenza e di presenza del personale in servizio anno 2018</t>
  </si>
  <si>
    <t>Percentuali di assenza e di presenza del personale in servizio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</si>
</sst>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923925</xdr:colOff>
      <xdr:row>1</xdr:row>
      <xdr:rowOff>219075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5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704849</xdr:colOff>
      <xdr:row>1</xdr:row>
      <xdr:rowOff>141043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598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workbookViewId="0">
      <selection activeCell="A2" sqref="A1:H2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7.5703125" bestFit="1" customWidth="1"/>
    <col min="4" max="4" width="13.7109375" bestFit="1" customWidth="1"/>
    <col min="5" max="5" width="13.85546875" bestFit="1" customWidth="1"/>
    <col min="6" max="6" width="13.140625" customWidth="1"/>
    <col min="7" max="7" width="15.42578125" bestFit="1" customWidth="1"/>
    <col min="8" max="8" width="17.85546875" bestFit="1" customWidth="1"/>
  </cols>
  <sheetData>
    <row r="1" spans="1:8" ht="23.25" customHeight="1" x14ac:dyDescent="0.25">
      <c r="D1" s="3" t="s">
        <v>19</v>
      </c>
      <c r="E1" s="4"/>
      <c r="F1" s="4"/>
      <c r="G1" s="4"/>
      <c r="H1" s="5"/>
    </row>
    <row r="2" spans="1:8" ht="45.75" customHeight="1" x14ac:dyDescent="0.25"/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 t="s">
        <v>7</v>
      </c>
      <c r="B4" s="1">
        <v>3</v>
      </c>
      <c r="C4" s="1">
        <v>63</v>
      </c>
      <c r="D4" s="1">
        <v>40</v>
      </c>
      <c r="E4" s="1">
        <f>C4-D4</f>
        <v>23</v>
      </c>
      <c r="F4" s="1">
        <v>9</v>
      </c>
      <c r="G4" s="2">
        <f>D4*100/C4</f>
        <v>63.492063492063494</v>
      </c>
      <c r="H4" s="2">
        <f t="shared" ref="H4:H15" si="0">E4*100/C4</f>
        <v>36.507936507936506</v>
      </c>
    </row>
    <row r="5" spans="1:8" x14ac:dyDescent="0.25">
      <c r="A5" s="1" t="s">
        <v>8</v>
      </c>
      <c r="B5" s="1">
        <v>3</v>
      </c>
      <c r="C5" s="1">
        <v>60</v>
      </c>
      <c r="D5" s="1">
        <v>58</v>
      </c>
      <c r="E5" s="1">
        <v>2</v>
      </c>
      <c r="F5" s="1">
        <v>2</v>
      </c>
      <c r="G5" s="2">
        <f t="shared" ref="G5:G15" si="1">D5*100/C5</f>
        <v>96.666666666666671</v>
      </c>
      <c r="H5" s="2">
        <f>E5*100/C5</f>
        <v>3.3333333333333335</v>
      </c>
    </row>
    <row r="6" spans="1:8" x14ac:dyDescent="0.25">
      <c r="A6" s="1" t="s">
        <v>9</v>
      </c>
      <c r="B6" s="1">
        <v>3</v>
      </c>
      <c r="C6" s="1">
        <v>64</v>
      </c>
      <c r="D6" s="1">
        <v>60</v>
      </c>
      <c r="E6" s="1">
        <f t="shared" ref="E6:E15" si="2">C6-D6</f>
        <v>4</v>
      </c>
      <c r="F6" s="1">
        <v>3</v>
      </c>
      <c r="G6" s="2">
        <f t="shared" si="1"/>
        <v>93.75</v>
      </c>
      <c r="H6" s="2">
        <f t="shared" si="0"/>
        <v>6.25</v>
      </c>
    </row>
    <row r="7" spans="1:8" x14ac:dyDescent="0.25">
      <c r="A7" s="1" t="s">
        <v>10</v>
      </c>
      <c r="B7" s="1">
        <v>3</v>
      </c>
      <c r="C7" s="1">
        <v>60</v>
      </c>
      <c r="D7" s="1">
        <v>56</v>
      </c>
      <c r="E7" s="1">
        <v>5</v>
      </c>
      <c r="F7" s="1">
        <v>4</v>
      </c>
      <c r="G7" s="2">
        <f t="shared" si="1"/>
        <v>93.333333333333329</v>
      </c>
      <c r="H7" s="2">
        <f t="shared" si="0"/>
        <v>8.3333333333333339</v>
      </c>
    </row>
    <row r="8" spans="1:8" x14ac:dyDescent="0.25">
      <c r="A8" s="1" t="s">
        <v>11</v>
      </c>
      <c r="B8" s="1">
        <v>3</v>
      </c>
      <c r="C8" s="1">
        <v>64</v>
      </c>
      <c r="D8" s="1">
        <v>61</v>
      </c>
      <c r="E8" s="1">
        <f t="shared" si="2"/>
        <v>3</v>
      </c>
      <c r="F8" s="1">
        <v>3</v>
      </c>
      <c r="G8" s="2">
        <f t="shared" si="1"/>
        <v>95.3125</v>
      </c>
      <c r="H8" s="2">
        <f t="shared" si="0"/>
        <v>4.6875</v>
      </c>
    </row>
    <row r="9" spans="1:8" x14ac:dyDescent="0.25">
      <c r="A9" s="1" t="s">
        <v>12</v>
      </c>
      <c r="B9" s="1">
        <v>3</v>
      </c>
      <c r="C9" s="1">
        <v>63</v>
      </c>
      <c r="D9" s="1">
        <v>55</v>
      </c>
      <c r="E9" s="1">
        <v>8</v>
      </c>
      <c r="F9" s="1">
        <v>6</v>
      </c>
      <c r="G9" s="2">
        <f t="shared" si="1"/>
        <v>87.301587301587304</v>
      </c>
      <c r="H9" s="2">
        <f t="shared" si="0"/>
        <v>12.698412698412698</v>
      </c>
    </row>
    <row r="10" spans="1:8" x14ac:dyDescent="0.25">
      <c r="A10" s="1" t="s">
        <v>13</v>
      </c>
      <c r="B10" s="1">
        <v>3</v>
      </c>
      <c r="C10" s="1">
        <v>64</v>
      </c>
      <c r="D10" s="1">
        <v>49</v>
      </c>
      <c r="E10" s="1">
        <v>15</v>
      </c>
      <c r="F10" s="1">
        <v>11</v>
      </c>
      <c r="G10" s="2">
        <f t="shared" si="1"/>
        <v>76.5625</v>
      </c>
      <c r="H10" s="2">
        <f>E10*100/C10</f>
        <v>23.4375</v>
      </c>
    </row>
    <row r="11" spans="1:8" x14ac:dyDescent="0.25">
      <c r="A11" s="1" t="s">
        <v>14</v>
      </c>
      <c r="B11" s="1">
        <v>3</v>
      </c>
      <c r="C11" s="1">
        <v>69</v>
      </c>
      <c r="D11" s="1">
        <v>24</v>
      </c>
      <c r="E11" s="1">
        <f t="shared" si="2"/>
        <v>45</v>
      </c>
      <c r="F11" s="1">
        <v>44</v>
      </c>
      <c r="G11" s="2">
        <f t="shared" si="1"/>
        <v>34.782608695652172</v>
      </c>
      <c r="H11" s="2">
        <f t="shared" si="0"/>
        <v>65.217391304347828</v>
      </c>
    </row>
    <row r="12" spans="1:8" x14ac:dyDescent="0.25">
      <c r="A12" s="1" t="s">
        <v>15</v>
      </c>
      <c r="B12" s="1">
        <v>3</v>
      </c>
      <c r="C12" s="1">
        <v>60</v>
      </c>
      <c r="D12" s="1">
        <v>57</v>
      </c>
      <c r="E12" s="1">
        <f t="shared" si="2"/>
        <v>3</v>
      </c>
      <c r="F12" s="1">
        <v>1</v>
      </c>
      <c r="G12" s="2">
        <f t="shared" si="1"/>
        <v>95</v>
      </c>
      <c r="H12" s="2">
        <f t="shared" si="0"/>
        <v>5</v>
      </c>
    </row>
    <row r="13" spans="1:8" x14ac:dyDescent="0.25">
      <c r="A13" s="1" t="s">
        <v>16</v>
      </c>
      <c r="B13" s="1">
        <v>3</v>
      </c>
      <c r="C13" s="1">
        <v>69</v>
      </c>
      <c r="D13" s="1">
        <v>69</v>
      </c>
      <c r="E13" s="1">
        <f t="shared" si="2"/>
        <v>0</v>
      </c>
      <c r="F13" s="1">
        <v>0</v>
      </c>
      <c r="G13" s="2">
        <f t="shared" si="1"/>
        <v>100</v>
      </c>
      <c r="H13" s="2">
        <f t="shared" si="0"/>
        <v>0</v>
      </c>
    </row>
    <row r="14" spans="1:8" x14ac:dyDescent="0.25">
      <c r="A14" s="1" t="s">
        <v>17</v>
      </c>
      <c r="B14" s="1">
        <v>3</v>
      </c>
      <c r="C14" s="1">
        <v>64</v>
      </c>
      <c r="D14" s="1">
        <v>57</v>
      </c>
      <c r="E14" s="1">
        <f t="shared" si="2"/>
        <v>7</v>
      </c>
      <c r="F14" s="1">
        <v>6</v>
      </c>
      <c r="G14" s="2">
        <f t="shared" si="1"/>
        <v>89.0625</v>
      </c>
      <c r="H14" s="2">
        <f t="shared" si="0"/>
        <v>10.9375</v>
      </c>
    </row>
    <row r="15" spans="1:8" x14ac:dyDescent="0.25">
      <c r="A15" s="1" t="s">
        <v>18</v>
      </c>
      <c r="B15" s="1">
        <v>3</v>
      </c>
      <c r="C15" s="1">
        <v>57</v>
      </c>
      <c r="D15" s="1">
        <v>43</v>
      </c>
      <c r="E15" s="1">
        <f t="shared" si="2"/>
        <v>14</v>
      </c>
      <c r="F15" s="1">
        <v>13</v>
      </c>
      <c r="G15" s="2">
        <f t="shared" si="1"/>
        <v>75.438596491228068</v>
      </c>
      <c r="H15" s="2">
        <f t="shared" si="0"/>
        <v>24.561403508771932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showGridLines="0" tabSelected="1" workbookViewId="0">
      <selection activeCell="E4" sqref="E4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7.5703125" bestFit="1" customWidth="1"/>
    <col min="4" max="4" width="13.7109375" bestFit="1" customWidth="1"/>
    <col min="5" max="5" width="13.85546875" bestFit="1" customWidth="1"/>
    <col min="6" max="6" width="13" customWidth="1"/>
    <col min="7" max="7" width="15.42578125" bestFit="1" customWidth="1"/>
    <col min="8" max="8" width="17.85546875" bestFit="1" customWidth="1"/>
  </cols>
  <sheetData>
    <row r="1" spans="1:8" ht="36" customHeight="1" x14ac:dyDescent="0.25">
      <c r="D1" s="6" t="s">
        <v>20</v>
      </c>
      <c r="E1" s="7"/>
      <c r="F1" s="7"/>
      <c r="G1" s="7"/>
      <c r="H1" s="8"/>
    </row>
    <row r="2" spans="1:8" ht="36" customHeight="1" x14ac:dyDescent="0.25"/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 t="s">
        <v>7</v>
      </c>
      <c r="B4" s="1">
        <v>3</v>
      </c>
      <c r="C4" s="1">
        <f>20*3</f>
        <v>60</v>
      </c>
      <c r="D4" s="1">
        <f>17+18+18</f>
        <v>53</v>
      </c>
      <c r="E4" s="1">
        <f>C4-D4</f>
        <v>7</v>
      </c>
      <c r="F4" s="1">
        <v>7</v>
      </c>
      <c r="G4" s="2">
        <f>D4*100/C4</f>
        <v>88.333333333333329</v>
      </c>
      <c r="H4" s="2">
        <f>E4*100/C4</f>
        <v>11.666666666666666</v>
      </c>
    </row>
    <row r="5" spans="1:8" x14ac:dyDescent="0.25">
      <c r="A5" s="1" t="s">
        <v>8</v>
      </c>
      <c r="B5" s="1">
        <v>3</v>
      </c>
      <c r="C5" s="1">
        <v>60</v>
      </c>
      <c r="D5" s="1">
        <f>20+20+20</f>
        <v>60</v>
      </c>
      <c r="E5" s="1">
        <f t="shared" ref="E5:E15" si="0">C5-D5</f>
        <v>0</v>
      </c>
      <c r="F5" s="1">
        <v>0</v>
      </c>
      <c r="G5" s="2">
        <f t="shared" ref="G5:G15" si="1">D5*100/C5</f>
        <v>100</v>
      </c>
      <c r="H5" s="2">
        <f t="shared" ref="H5:H15" si="2">E5*100/C5</f>
        <v>0</v>
      </c>
    </row>
    <row r="6" spans="1:8" x14ac:dyDescent="0.25">
      <c r="A6" s="1" t="s">
        <v>9</v>
      </c>
      <c r="B6" s="1">
        <v>3</v>
      </c>
      <c r="C6" s="1">
        <f>22*3</f>
        <v>66</v>
      </c>
      <c r="D6" s="1">
        <f>10+22+11</f>
        <v>43</v>
      </c>
      <c r="E6" s="1">
        <f t="shared" si="0"/>
        <v>23</v>
      </c>
      <c r="F6" s="1">
        <f>23-9</f>
        <v>14</v>
      </c>
      <c r="G6" s="2">
        <f t="shared" si="1"/>
        <v>65.151515151515156</v>
      </c>
      <c r="H6" s="2">
        <f t="shared" si="2"/>
        <v>34.848484848484851</v>
      </c>
    </row>
    <row r="7" spans="1:8" x14ac:dyDescent="0.25">
      <c r="A7" s="1" t="s">
        <v>10</v>
      </c>
      <c r="B7" s="1">
        <v>3</v>
      </c>
      <c r="C7" s="1">
        <f>21*3</f>
        <v>63</v>
      </c>
      <c r="D7" s="1">
        <f>21+18+10</f>
        <v>49</v>
      </c>
      <c r="E7" s="1">
        <f t="shared" si="0"/>
        <v>14</v>
      </c>
      <c r="F7" s="1">
        <v>6</v>
      </c>
      <c r="G7" s="2">
        <f t="shared" si="1"/>
        <v>77.777777777777771</v>
      </c>
      <c r="H7" s="2">
        <f t="shared" si="2"/>
        <v>22.222222222222221</v>
      </c>
    </row>
    <row r="8" spans="1:8" x14ac:dyDescent="0.25">
      <c r="A8" s="1" t="s">
        <v>11</v>
      </c>
      <c r="B8" s="1">
        <v>3</v>
      </c>
      <c r="C8" s="1">
        <v>60</v>
      </c>
      <c r="D8" s="1">
        <f>20+20+16</f>
        <v>56</v>
      </c>
      <c r="E8" s="1">
        <f t="shared" si="0"/>
        <v>4</v>
      </c>
      <c r="F8" s="1">
        <v>0</v>
      </c>
      <c r="G8" s="2">
        <f t="shared" si="1"/>
        <v>93.333333333333329</v>
      </c>
      <c r="H8" s="2">
        <f t="shared" si="2"/>
        <v>6.666666666666667</v>
      </c>
    </row>
    <row r="9" spans="1:8" x14ac:dyDescent="0.25">
      <c r="A9" s="1" t="s">
        <v>12</v>
      </c>
      <c r="B9" s="1">
        <v>3</v>
      </c>
      <c r="C9" s="1">
        <f>21*3</f>
        <v>63</v>
      </c>
      <c r="D9" s="1">
        <f>21+18+20</f>
        <v>59</v>
      </c>
      <c r="E9" s="1">
        <f t="shared" si="0"/>
        <v>4</v>
      </c>
      <c r="F9" s="1">
        <v>4</v>
      </c>
      <c r="G9" s="2">
        <f t="shared" si="1"/>
        <v>93.650793650793645</v>
      </c>
      <c r="H9" s="2">
        <f t="shared" si="2"/>
        <v>6.3492063492063489</v>
      </c>
    </row>
    <row r="10" spans="1:8" x14ac:dyDescent="0.25">
      <c r="A10" s="1" t="s">
        <v>13</v>
      </c>
      <c r="B10" s="1">
        <v>3</v>
      </c>
      <c r="C10" s="1">
        <f>23*3</f>
        <v>69</v>
      </c>
      <c r="D10" s="1">
        <f>21+21+22</f>
        <v>64</v>
      </c>
      <c r="E10" s="1">
        <f t="shared" si="0"/>
        <v>5</v>
      </c>
      <c r="F10" s="1">
        <v>3</v>
      </c>
      <c r="G10" s="2">
        <f t="shared" si="1"/>
        <v>92.753623188405797</v>
      </c>
      <c r="H10" s="2">
        <f t="shared" si="2"/>
        <v>7.2463768115942031</v>
      </c>
    </row>
    <row r="11" spans="1:8" x14ac:dyDescent="0.25">
      <c r="A11" s="1" t="s">
        <v>14</v>
      </c>
      <c r="B11" s="1">
        <v>3</v>
      </c>
      <c r="C11" s="1">
        <f>21*3</f>
        <v>63</v>
      </c>
      <c r="D11" s="1">
        <f>7+6+6</f>
        <v>19</v>
      </c>
      <c r="E11" s="1">
        <f t="shared" si="0"/>
        <v>44</v>
      </c>
      <c r="F11" s="1">
        <f>44</f>
        <v>44</v>
      </c>
      <c r="G11" s="2">
        <f t="shared" si="1"/>
        <v>30.158730158730158</v>
      </c>
      <c r="H11" s="2">
        <f t="shared" si="2"/>
        <v>69.841269841269835</v>
      </c>
    </row>
    <row r="12" spans="1:8" x14ac:dyDescent="0.25">
      <c r="A12" s="1" t="s">
        <v>15</v>
      </c>
      <c r="B12" s="1">
        <v>3</v>
      </c>
      <c r="C12" s="1">
        <f>22*3</f>
        <v>66</v>
      </c>
      <c r="D12" s="1">
        <f>3+22+19</f>
        <v>44</v>
      </c>
      <c r="E12" s="1">
        <f t="shared" si="0"/>
        <v>22</v>
      </c>
      <c r="F12" s="1">
        <v>0</v>
      </c>
      <c r="G12" s="2">
        <f t="shared" si="1"/>
        <v>66.666666666666671</v>
      </c>
      <c r="H12" s="2">
        <f t="shared" si="2"/>
        <v>33.333333333333336</v>
      </c>
    </row>
    <row r="13" spans="1:8" x14ac:dyDescent="0.25">
      <c r="A13" s="1" t="s">
        <v>16</v>
      </c>
      <c r="B13" s="1">
        <v>3</v>
      </c>
      <c r="C13" s="1">
        <f>22*3</f>
        <v>66</v>
      </c>
      <c r="D13" s="1">
        <f>15+22+2</f>
        <v>39</v>
      </c>
      <c r="E13" s="1">
        <f t="shared" si="0"/>
        <v>27</v>
      </c>
      <c r="F13" s="1">
        <v>0</v>
      </c>
      <c r="G13" s="2">
        <f t="shared" si="1"/>
        <v>59.090909090909093</v>
      </c>
      <c r="H13" s="2">
        <f t="shared" si="2"/>
        <v>40.909090909090907</v>
      </c>
    </row>
    <row r="14" spans="1:8" x14ac:dyDescent="0.25">
      <c r="A14" s="1" t="s">
        <v>17</v>
      </c>
      <c r="B14" s="1">
        <v>3</v>
      </c>
      <c r="C14" s="1">
        <f>21*3</f>
        <v>63</v>
      </c>
      <c r="D14" s="1">
        <f>21+21+0</f>
        <v>42</v>
      </c>
      <c r="E14" s="1">
        <f t="shared" si="0"/>
        <v>21</v>
      </c>
      <c r="F14" s="1">
        <v>0</v>
      </c>
      <c r="G14" s="2">
        <f t="shared" si="1"/>
        <v>66.666666666666671</v>
      </c>
      <c r="H14" s="2">
        <f t="shared" si="2"/>
        <v>33.333333333333336</v>
      </c>
    </row>
    <row r="15" spans="1:8" x14ac:dyDescent="0.25">
      <c r="A15" s="1" t="s">
        <v>18</v>
      </c>
      <c r="B15" s="1">
        <v>3</v>
      </c>
      <c r="C15" s="1">
        <f>22*3</f>
        <v>66</v>
      </c>
      <c r="D15" s="1">
        <f>17+16+0</f>
        <v>33</v>
      </c>
      <c r="E15" s="1">
        <f t="shared" si="0"/>
        <v>33</v>
      </c>
      <c r="F15" s="1">
        <f>9</f>
        <v>9</v>
      </c>
      <c r="G15" s="2">
        <f t="shared" si="1"/>
        <v>50</v>
      </c>
      <c r="H15" s="2">
        <f t="shared" si="2"/>
        <v>50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ASSENZE 2018</vt:lpstr>
      <vt:lpstr>ASSENZE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Rossana Valentini</cp:lastModifiedBy>
  <cp:lastPrinted>2019-04-30T16:06:52Z</cp:lastPrinted>
  <dcterms:created xsi:type="dcterms:W3CDTF">2019-04-26T08:31:12Z</dcterms:created>
  <dcterms:modified xsi:type="dcterms:W3CDTF">2021-06-04T12:47:49Z</dcterms:modified>
</cp:coreProperties>
</file>